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C:\Users\pbutler\Documents\Comptroller Award\"/>
    </mc:Choice>
  </mc:AlternateContent>
  <xr:revisionPtr revIDLastSave="0" documentId="13_ncr:1_{9C98B983-7D17-4773-B16C-7D9F3ACDB39B}" xr6:coauthVersionLast="36" xr6:coauthVersionMax="36" xr10:uidLastSave="{00000000-0000-0000-0000-000000000000}"/>
  <bookViews>
    <workbookView xWindow="0" yWindow="0" windowWidth="30720" windowHeight="9924" xr2:uid="{00000000-000D-0000-FFFF-FFFF00000000}"/>
  </bookViews>
  <sheets>
    <sheet name="Expenditures as Total" sheetId="1" r:id="rId1"/>
  </sheets>
  <calcPr calcId="191029"/>
  <extLst>
    <ext uri="GoogleSheetsCustomDataVersion1">
      <go:sheetsCustomData xmlns:go="http://customooxmlschemas.google.com/" r:id="rId5" roundtripDataSignature="AMtx7mibeQ7LB9p6djYaKGW+kHFwVCsdQQ=="/>
    </ext>
  </extLst>
</workbook>
</file>

<file path=xl/calcChain.xml><?xml version="1.0" encoding="utf-8"?>
<calcChain xmlns="http://schemas.openxmlformats.org/spreadsheetml/2006/main">
  <c r="B28" i="1" l="1"/>
  <c r="D17" i="1" l="1"/>
  <c r="B18" i="1"/>
  <c r="D16" i="1"/>
  <c r="D15" i="1"/>
  <c r="D14" i="1"/>
  <c r="D13" i="1"/>
  <c r="D12" i="1"/>
  <c r="B9" i="1"/>
  <c r="D9" i="1" s="1"/>
  <c r="D8" i="1"/>
  <c r="D7" i="1"/>
  <c r="D6" i="1"/>
  <c r="D18" i="1" l="1"/>
  <c r="B20" i="1"/>
</calcChain>
</file>

<file path=xl/sharedStrings.xml><?xml version="1.0" encoding="utf-8"?>
<sst xmlns="http://schemas.openxmlformats.org/spreadsheetml/2006/main" count="28" uniqueCount="26">
  <si>
    <t xml:space="preserve">The revenue and expenditures shown below are for all Governmental Funds including General Fund, </t>
  </si>
  <si>
    <t xml:space="preserve"> Capital Projects Fund, Federally and State Funded Grant Funds, and Activity Funds</t>
  </si>
  <si>
    <t>Amount</t>
  </si>
  <si>
    <t>Per Student</t>
  </si>
  <si>
    <t>REVENUE SOURCES</t>
  </si>
  <si>
    <t>Local Sources*</t>
  </si>
  <si>
    <t>State Sources</t>
  </si>
  <si>
    <t>Federal Sources</t>
  </si>
  <si>
    <t xml:space="preserve">        Total Revenues</t>
  </si>
  <si>
    <t>EXPENDITURES</t>
  </si>
  <si>
    <t>Payroll Costs</t>
  </si>
  <si>
    <t>Contracted Services</t>
  </si>
  <si>
    <t>Supplies &amp; Materials</t>
  </si>
  <si>
    <t>Other Operating Costs</t>
  </si>
  <si>
    <t>Debt Service</t>
  </si>
  <si>
    <t>Capital Outlay</t>
  </si>
  <si>
    <t xml:space="preserve">        Total Expenditures</t>
  </si>
  <si>
    <t xml:space="preserve">        Net Revenues Over (Under) Expenditures</t>
  </si>
  <si>
    <t>OTHER SOURCES (USES)</t>
  </si>
  <si>
    <t>Net Change In Fund Balance</t>
  </si>
  <si>
    <t>Total Enrollment</t>
  </si>
  <si>
    <t>Total FTE's</t>
  </si>
  <si>
    <t>*Includes property tax. Burleson ISD does not receive sales tax revenue.</t>
  </si>
  <si>
    <t>Fund Balance at July 1</t>
  </si>
  <si>
    <t>Fund Balance at June 30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</si>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</sst>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3" x14ac:knownFonts="1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4" xfId="0" applyNumberFormat="1" applyFont="1" applyBorder="1" applyAlignment="1">
      <alignment horizontal="left"/>
    </xf>
    <xf numFmtId="164" fontId="1" fillId="0" borderId="0" xfId="0" applyNumberFormat="1" applyFont="1"/>
    <xf numFmtId="164" fontId="1" fillId="0" borderId="5" xfId="0" applyNumberFormat="1" applyFont="1" applyBorder="1"/>
    <xf numFmtId="2" fontId="1" fillId="0" borderId="4" xfId="0" applyNumberFormat="1" applyFont="1" applyBorder="1"/>
    <xf numFmtId="164" fontId="2" fillId="0" borderId="0" xfId="0" applyNumberFormat="1" applyFont="1"/>
    <xf numFmtId="164" fontId="2" fillId="0" borderId="5" xfId="0" applyNumberFormat="1" applyFont="1" applyBorder="1"/>
    <xf numFmtId="0" fontId="2" fillId="0" borderId="0" xfId="0" applyFont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left"/>
    </xf>
    <xf numFmtId="164" fontId="1" fillId="0" borderId="0" xfId="0" applyNumberFormat="1" applyFont="1" applyAlignment="1"/>
    <xf numFmtId="0" fontId="2" fillId="0" borderId="0" xfId="0" applyFont="1"/>
    <xf numFmtId="0" fontId="2" fillId="0" borderId="5" xfId="0" applyFont="1" applyBorder="1"/>
    <xf numFmtId="0" fontId="1" fillId="0" borderId="6" xfId="0" applyFont="1" applyBorder="1"/>
    <xf numFmtId="164" fontId="1" fillId="0" borderId="7" xfId="0" applyNumberFormat="1" applyFont="1" applyBorder="1"/>
    <xf numFmtId="0" fontId="2" fillId="0" borderId="7" xfId="0" applyFont="1" applyBorder="1"/>
    <xf numFmtId="164" fontId="2" fillId="0" borderId="8" xfId="0" applyNumberFormat="1" applyFont="1" applyBorder="1"/>
    <xf numFmtId="164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chemeClr val="dk1"/>
                </a:solidFill>
                <a:latin typeface="+mn-lt"/>
              </a:defRPr>
            </a:pPr>
            <a:r>
              <a:rPr lang="en-US" sz="1800" b="1" i="0">
                <a:solidFill>
                  <a:schemeClr val="dk1"/>
                </a:solidFill>
                <a:latin typeface="+mn-lt"/>
              </a:rPr>
              <a:t>2023-24 TOTAL REVENUE BY SOURCE
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44B0-49F2-B64F-A34747FE5F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44B0-49F2-B64F-A34747FE5F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44B0-49F2-B64F-A34747FE5F1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'Expenditures as Total'!$A$6:$A$8</c:f>
              <c:strCache>
                <c:ptCount val="3"/>
                <c:pt idx="0">
                  <c:v>Local Sources*</c:v>
                </c:pt>
                <c:pt idx="1">
                  <c:v>State Sources</c:v>
                </c:pt>
                <c:pt idx="2">
                  <c:v>Federal Sources</c:v>
                </c:pt>
              </c:strCache>
            </c:strRef>
          </c:cat>
          <c:val>
            <c:numRef>
              <c:f>'Expenditures as Total'!$B$6:$B$8</c:f>
              <c:numCache>
                <c:formatCode>_(* #,##0_);_(* \(#,##0\);_(* "-"??_);_(@_)</c:formatCode>
                <c:ptCount val="3"/>
                <c:pt idx="0">
                  <c:v>93990442</c:v>
                </c:pt>
                <c:pt idx="1">
                  <c:v>84237315</c:v>
                </c:pt>
                <c:pt idx="2">
                  <c:v>12810241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B0-49F2-B64F-A34747FE5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4252249129236203"/>
          <c:y val="0.37718208580784274"/>
        </c:manualLayout>
      </c:layout>
      <c:overlay val="0"/>
      <c:txPr>
        <a:bodyPr/>
        <a:lstStyle/>
        <a:p>
          <a:pPr lvl="0">
            <a:defRPr sz="1100" b="0" i="0">
              <a:solidFill>
                <a:schemeClr val="dk1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chemeClr val="dk1"/>
                </a:solidFill>
                <a:latin typeface="+mn-lt"/>
              </a:defRPr>
            </a:pPr>
            <a:r>
              <a:rPr lang="en-US" sz="1800" b="1" i="0">
                <a:solidFill>
                  <a:schemeClr val="dk1"/>
                </a:solidFill>
                <a:latin typeface="+mn-lt"/>
              </a:rPr>
              <a:t>2023-24</a:t>
            </a:r>
            <a:r>
              <a:rPr lang="en-US" sz="1800" b="1" i="0" baseline="0">
                <a:solidFill>
                  <a:schemeClr val="dk1"/>
                </a:solidFill>
                <a:latin typeface="+mn-lt"/>
              </a:rPr>
              <a:t> </a:t>
            </a:r>
            <a:r>
              <a:rPr lang="en-US" sz="1800" b="1" i="0">
                <a:solidFill>
                  <a:schemeClr val="dk1"/>
                </a:solidFill>
                <a:latin typeface="+mn-lt"/>
              </a:rPr>
              <a:t>TOTAL EXPENDITURE BY SOURCE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A8AA-4603-B15D-40E80D9171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A8AA-4603-B15D-40E80D9171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A8AA-4603-B15D-40E80D9171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A8AA-4603-B15D-40E80D91711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A8AA-4603-B15D-40E80D91711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A8AA-4603-B15D-40E80D917116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'Expenditures as Total'!$A$12:$A$17</c:f>
              <c:strCache>
                <c:ptCount val="6"/>
                <c:pt idx="0">
                  <c:v>Payroll Costs</c:v>
                </c:pt>
                <c:pt idx="1">
                  <c:v>Contracted Services</c:v>
                </c:pt>
                <c:pt idx="2">
                  <c:v>Supplies &amp; Materials</c:v>
                </c:pt>
                <c:pt idx="3">
                  <c:v>Other Operating Costs</c:v>
                </c:pt>
                <c:pt idx="4">
                  <c:v>Debt Service</c:v>
                </c:pt>
                <c:pt idx="5">
                  <c:v>Capital Outlay</c:v>
                </c:pt>
              </c:strCache>
            </c:strRef>
          </c:cat>
          <c:val>
            <c:numRef>
              <c:f>'Expenditures as Total'!$B$12:$B$17</c:f>
              <c:numCache>
                <c:formatCode>_(* #,##0_);_(* \(#,##0\);_(* "-"??_);_(@_)</c:formatCode>
                <c:ptCount val="6"/>
                <c:pt idx="0">
                  <c:v>115338487.02</c:v>
                </c:pt>
                <c:pt idx="1">
                  <c:v>14377279.130000001</c:v>
                </c:pt>
                <c:pt idx="2">
                  <c:v>10691966.029999999</c:v>
                </c:pt>
                <c:pt idx="3">
                  <c:v>4822224.74</c:v>
                </c:pt>
                <c:pt idx="4">
                  <c:v>32542733.5</c:v>
                </c:pt>
                <c:pt idx="5">
                  <c:v>7175039.3099999996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8AA-4603-B15D-40E80D917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sz="900" b="0" i="0">
              <a:solidFill>
                <a:schemeClr val="dk1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lt1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552450</xdr:colOff>
      <xdr:row>3</xdr:row>
      <xdr:rowOff>28575</xdr:rowOff>
    </xdr:from>
    <xdr:ext cx="6057900" cy="3124200"/>
    <xdr:graphicFrame macro="">
      <xdr:nvGraphicFramePr>
        <xdr:cNvPr id="1219085049" name="Chart 1">
          <a:extLst>
            <a:ext uri="{FF2B5EF4-FFF2-40B4-BE49-F238E27FC236}">
              <a16:creationId xmlns:a16="http://schemas.microsoft.com/office/drawing/2014/main" id="{00000000-0008-0000-0000-0000F9C2A9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0</xdr:colOff>
      <xdr:row>21</xdr:row>
      <xdr:rowOff>19050</xdr:rowOff>
    </xdr:from>
    <xdr:ext cx="5991225" cy="2600325"/>
    <xdr:graphicFrame macro="">
      <xdr:nvGraphicFramePr>
        <xdr:cNvPr id="442756296" name="Chart 2">
          <a:extLst>
            <a:ext uri="{FF2B5EF4-FFF2-40B4-BE49-F238E27FC236}">
              <a16:creationId xmlns:a16="http://schemas.microsoft.com/office/drawing/2014/main" id="{00000000-0008-0000-0000-0000C8EC63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4"/>
  <sheetViews>
    <sheetView tabSelected="1" workbookViewId="0">
      <selection activeCell="P14" sqref="P14"/>
    </sheetView>
  </sheetViews>
  <sheetFormatPr defaultColWidth="14.44140625" defaultRowHeight="15" customHeight="1" x14ac:dyDescent="0.3"/>
  <cols>
    <col min="1" max="1" width="65.5546875" customWidth="1"/>
    <col min="2" max="2" width="17.109375" customWidth="1"/>
    <col min="3" max="3" width="9.109375" customWidth="1"/>
    <col min="4" max="4" width="16" customWidth="1"/>
    <col min="5" max="7" width="9.109375" customWidth="1"/>
    <col min="8" max="8" width="10" customWidth="1"/>
    <col min="9" max="26" width="9.109375" customWidth="1"/>
  </cols>
  <sheetData>
    <row r="1" spans="1:26" ht="14.2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">
      <c r="A4" s="2" t="s">
        <v>25</v>
      </c>
      <c r="B4" s="3" t="s">
        <v>2</v>
      </c>
      <c r="C4" s="3"/>
      <c r="D4" s="4" t="s">
        <v>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">
      <c r="A5" s="5" t="s">
        <v>4</v>
      </c>
      <c r="B5" s="6"/>
      <c r="C5" s="6"/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">
      <c r="A6" s="8" t="s">
        <v>5</v>
      </c>
      <c r="B6" s="6">
        <v>93990442</v>
      </c>
      <c r="C6" s="6"/>
      <c r="D6" s="7">
        <f>+B6/B30</f>
        <v>7524.0507524815885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">
      <c r="A7" s="8" t="s">
        <v>6</v>
      </c>
      <c r="B7" s="6">
        <v>84237315</v>
      </c>
      <c r="C7" s="6"/>
      <c r="D7" s="7">
        <f>+B7/B30</f>
        <v>6743.3009125840535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3">
      <c r="A8" s="8" t="s">
        <v>7</v>
      </c>
      <c r="B8" s="6">
        <v>12810241</v>
      </c>
      <c r="C8" s="6"/>
      <c r="D8" s="7">
        <f>+B8/B30</f>
        <v>1025.4755843739993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3">
      <c r="A9" s="8" t="s">
        <v>8</v>
      </c>
      <c r="B9" s="9">
        <f>SUM(B6:B8)</f>
        <v>191037998</v>
      </c>
      <c r="C9" s="6"/>
      <c r="D9" s="10">
        <f>+B9/12532</f>
        <v>15244.015161187361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">
      <c r="A10" s="8"/>
      <c r="B10" s="6"/>
      <c r="C10" s="6"/>
      <c r="D10" s="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">
      <c r="A11" s="5" t="s">
        <v>9</v>
      </c>
      <c r="B11" s="11" t="s">
        <v>2</v>
      </c>
      <c r="C11" s="11"/>
      <c r="D11" s="12" t="s">
        <v>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">
      <c r="A12" s="8" t="s">
        <v>10</v>
      </c>
      <c r="B12" s="21">
        <v>115338487.02</v>
      </c>
      <c r="C12" s="6"/>
      <c r="D12" s="7">
        <f>+B12/B30</f>
        <v>9232.988073967339</v>
      </c>
      <c r="E12" s="1"/>
      <c r="F12" s="1"/>
      <c r="G12" s="1"/>
      <c r="H12" s="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">
      <c r="A13" s="8" t="s">
        <v>11</v>
      </c>
      <c r="B13" s="6">
        <v>14377279.130000001</v>
      </c>
      <c r="C13" s="6"/>
      <c r="D13" s="7">
        <f>+B13/B30</f>
        <v>1150.9189185078451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">
      <c r="A14" s="8" t="s">
        <v>12</v>
      </c>
      <c r="B14" s="6">
        <v>10691966.029999999</v>
      </c>
      <c r="C14" s="6"/>
      <c r="D14" s="7">
        <f>+B14/B30</f>
        <v>855.90506163944917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">
      <c r="A15" s="8" t="s">
        <v>13</v>
      </c>
      <c r="B15" s="6">
        <v>4822224.74</v>
      </c>
      <c r="C15" s="6"/>
      <c r="D15" s="7">
        <f>+B15/B30</f>
        <v>386.02503522254244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">
      <c r="A16" s="8" t="s">
        <v>14</v>
      </c>
      <c r="B16" s="6">
        <v>32542733.5</v>
      </c>
      <c r="C16" s="6"/>
      <c r="D16" s="7">
        <f>+B16/B30</f>
        <v>2605.0859349983989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">
      <c r="A17" s="8" t="s">
        <v>15</v>
      </c>
      <c r="B17" s="6">
        <v>7175039.3099999996</v>
      </c>
      <c r="C17" s="6"/>
      <c r="D17" s="7">
        <f>+B17/B30</f>
        <v>574.37074207492788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">
      <c r="A18" s="8" t="s">
        <v>16</v>
      </c>
      <c r="B18" s="9">
        <f>SUM(B12:B17)</f>
        <v>184947729.72999999</v>
      </c>
      <c r="C18" s="6"/>
      <c r="D18" s="10">
        <f>SUM(D12:D17)</f>
        <v>14805.293766410501</v>
      </c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">
      <c r="A19" s="8"/>
      <c r="B19" s="6"/>
      <c r="C19" s="6"/>
      <c r="D19" s="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">
      <c r="A20" s="13" t="s">
        <v>17</v>
      </c>
      <c r="B20" s="6">
        <f>+B9-B18</f>
        <v>6090268.2700000107</v>
      </c>
      <c r="C20" s="6"/>
      <c r="D20" s="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">
      <c r="A21" s="8"/>
      <c r="B21" s="6"/>
      <c r="C21" s="6"/>
      <c r="D21" s="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13" t="s">
        <v>18</v>
      </c>
      <c r="B22" s="6">
        <v>2626267</v>
      </c>
      <c r="C22" s="9"/>
      <c r="D22" s="10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">
      <c r="A23" s="8"/>
      <c r="B23" s="6"/>
      <c r="C23" s="9"/>
      <c r="D23" s="10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">
      <c r="A24" s="8" t="s">
        <v>19</v>
      </c>
      <c r="B24" s="6">
        <v>8716538</v>
      </c>
      <c r="C24" s="9"/>
      <c r="D24" s="10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">
      <c r="A25" s="13"/>
      <c r="B25" s="14"/>
      <c r="C25" s="9"/>
      <c r="D25" s="10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">
      <c r="A26" s="13" t="s">
        <v>23</v>
      </c>
      <c r="B26" s="14">
        <v>82832435</v>
      </c>
      <c r="C26" s="9"/>
      <c r="D26" s="10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">
      <c r="A27" s="13"/>
      <c r="B27" s="14"/>
      <c r="C27" s="9"/>
      <c r="D27" s="10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">
      <c r="A28" s="13" t="s">
        <v>24</v>
      </c>
      <c r="B28" s="6">
        <f>SUM(B24:B26)</f>
        <v>91548973</v>
      </c>
      <c r="C28" s="15"/>
      <c r="D28" s="1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">
      <c r="A29" s="8"/>
      <c r="B29" s="6"/>
      <c r="C29" s="9"/>
      <c r="D29" s="10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">
      <c r="A30" s="13" t="s">
        <v>20</v>
      </c>
      <c r="B30" s="14">
        <v>12492</v>
      </c>
      <c r="C30" s="9"/>
      <c r="D30" s="10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">
      <c r="A31" s="8"/>
      <c r="B31" s="6"/>
      <c r="C31" s="9"/>
      <c r="D31" s="10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">
      <c r="A32" s="13" t="s">
        <v>21</v>
      </c>
      <c r="B32" s="14">
        <v>1659</v>
      </c>
      <c r="C32" s="9"/>
      <c r="D32" s="10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">
      <c r="A33" s="13"/>
      <c r="B33" s="14"/>
      <c r="C33" s="9"/>
      <c r="D33" s="10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">
      <c r="A34" s="17" t="s">
        <v>22</v>
      </c>
      <c r="B34" s="18"/>
      <c r="C34" s="19"/>
      <c r="D34" s="20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3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3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 x14ac:dyDescent="0.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customHeight="1" x14ac:dyDescent="0.3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Expenditures as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Butler</dc:creator>
  <cp:lastModifiedBy>Paula Butler</cp:lastModifiedBy>
  <dcterms:created xsi:type="dcterms:W3CDTF">2023-08-18T14:30:28Z</dcterms:created>
  <dcterms:modified xsi:type="dcterms:W3CDTF">2024-11-05T15:41:01Z</dcterms:modified>
</cp:coreProperties>
</file>